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719fe1173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тор" sheetId="1" r:id="Rf715e5a546d347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#,##0.00"/>
    <x:numFmt numFmtId="202" formatCode="0"/>
  </x:numFmts>
  <x:fonts count="6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b/>
      <x:sz val="14"/>
      <x:color rgb="FF243B53"/>
      <x:name val="Arial"/>
    </x:font>
    <x:font>
      <x:sz val="11"/>
      <x:color rgb="FF0000FF"/>
      <x:name val="Arial"/>
    </x:font>
    <x:font>
      <x:sz val="11"/>
      <x:color rgb="FF5265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BF2F8"/>
      </x:patternFill>
    </x:fill>
    <x:fill>
      <x:patternFill patternType="solid">
        <x:fgColor rgb="FFFFF4D1"/>
      </x:patternFill>
    </x:fill>
  </x:fills>
  <x:borders count="2">
    <x:border/>
    <x:border>
      <x:bottom style="thin">
        <x:color rgb="FFAAB8C5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2C28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2165ad02049b2" /><Relationship Type="http://schemas.openxmlformats.org/officeDocument/2006/relationships/theme" Target="/xl/theme/theme1.xml" Id="Rff0ca27be236422c" /><Relationship Type="http://schemas.openxmlformats.org/officeDocument/2006/relationships/sharedStrings" Target="/xl/sharedStrings.xml" Id="Rc2cc270eec984bae" /><Relationship Type="http://schemas.openxmlformats.org/officeDocument/2006/relationships/worksheet" Target="/xl/worksheets/sheet1.xml" Id="Rf715e5a546d347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14" hidden="0" customWidth="1"/>
    <x:col min="4" max="4" width="20" hidden="0" customWidth="1"/>
    <x:col min="5" max="5" width="4" hidden="0" customWidth="1"/>
    <x:col min="6" max="6" width="26" hidden="0" customWidth="1"/>
    <x:col min="7" max="7" width="16" hidden="0" customWidth="1"/>
    <x:col min="8" max="8" width="1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Ставка репетитора и рабочее время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Результаты за выбранный месяц. Изменяйте жёлтые поля ниже.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Ставка для цели, ₽ за урок</x:v>
      </x:c>
      <x:c r="B5" s="2"/>
      <x:c r="C5" s="2"/>
      <x:c r="D5" s="12" t="n">
        <x:f>IF(D22&lt;&gt;"Готово","—",D24/D14)</x:f>
        <x:v>1062.5</x:v>
      </x:c>
      <x:c r="E5" s="2"/>
      <x:c r="F5" s="2"/>
      <x:c r="G5" s="2"/>
      <x:c r="H5" s="2"/>
    </x:row>
    <x:row r="6" ht="25" customHeight="1">
      <x:c r="A6" s="2" t="str">
        <x:v>Рабочее время, ч в месяц</x:v>
      </x:c>
      <x:c r="B6" s="2"/>
      <x:c r="C6" s="2"/>
      <x:c r="D6" s="12" t="n">
        <x:f>IF(D22&lt;&gt;"Готово","—",SUM(D25:D26)+D17)</x:f>
        <x:v>116.66666666666667</x:v>
      </x:c>
      <x:c r="E6" s="2"/>
      <x:c r="F6" s="2"/>
      <x:c r="G6" s="2"/>
      <x:c r="H6" s="2"/>
    </x:row>
    <x:row r="7" ht="25" customHeight="1">
      <x:c r="A7" s="2" t="str">
        <x:v>Доход за рабочий час, ₽</x:v>
      </x:c>
      <x:c r="B7" s="2"/>
      <x:c r="C7" s="2"/>
      <x:c r="D7" s="12" t="n">
        <x:f>IF(D22&lt;&gt;"Готово","—",D8/D6)</x:f>
        <x:v>985.7142857142857</x:v>
      </x:c>
      <x:c r="E7" s="2"/>
      <x:c r="F7" s="2"/>
      <x:c r="G7" s="2"/>
      <x:c r="H7" s="2"/>
    </x:row>
    <x:row r="8" ht="25" customHeight="1">
      <x:c r="A8" s="2" t="str">
        <x:v>Доход при текущей цене, ₽</x:v>
      </x:c>
      <x:c r="B8" s="2"/>
      <x:c r="C8" s="2"/>
      <x:c r="D8" s="12" t="n">
        <x:f>IF(D22&lt;&gt;"Готово","—",D14*D19*(1-D18/100)-D13)</x:f>
        <x:v>115000</x:v>
      </x:c>
      <x:c r="E8" s="2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25" customHeight="1">
      <x:c r="A10" s="2" t="str">
        <x:v>Исходные данные</x:v>
      </x:c>
      <x:c r="B10" s="2"/>
      <x:c r="C10" s="2"/>
      <x:c r="D10" s="2"/>
      <x:c r="E10" s="2"/>
      <x:c r="F10" s="2"/>
      <x:c r="G10" s="2"/>
      <x:c r="H10" s="2"/>
    </x:row>
    <x:row r="11" ht="25" customHeight="1">
      <x:c r="A11" s="2" t="str">
        <x:v>Числа ниже — пример, замените их своими. Все суммы в рублях за один месяц.</x:v>
      </x:c>
      <x:c r="B11" s="2"/>
      <x:c r="C11" s="2"/>
      <x:c r="D11" s="2"/>
      <x:c r="E11" s="2"/>
      <x:c r="F11" s="2"/>
      <x:c r="G11" s="2"/>
      <x:c r="H11" s="2"/>
    </x:row>
    <x:row r="12" ht="25" customHeight="1">
      <x:c r="A12" s="2" t="str">
        <x:v>Желаемый доход после расходов</x:v>
      </x:c>
      <x:c r="B12" s="2"/>
      <x:c r="C12" s="2"/>
      <x:c r="D12" s="13" t="n">
        <x:v>80000</x:v>
      </x:c>
      <x:c r="E12" s="2"/>
      <x:c r="F12" s="11" t="str">
        <x:v>Сколько должно остаться вам</x:v>
      </x:c>
      <x:c r="G12" s="11"/>
      <x:c r="H12" s="11"/>
    </x:row>
    <x:row r="13" ht="25" customHeight="1">
      <x:c r="A13" s="2" t="str">
        <x:v>Постоянные расходы</x:v>
      </x:c>
      <x:c r="B13" s="2"/>
      <x:c r="C13" s="2"/>
      <x:c r="D13" s="13" t="n">
        <x:v>5000</x:v>
      </x:c>
      <x:c r="E13" s="2"/>
      <x:c r="F13" s="11" t="str">
        <x:v>Сервисы, материалы, аренда</x:v>
      </x:c>
      <x:c r="G13" s="11"/>
      <x:c r="H13" s="11"/>
    </x:row>
    <x:row r="14" ht="25" customHeight="1">
      <x:c r="A14" s="2" t="str">
        <x:v>Оплачиваемые уроки</x:v>
      </x:c>
      <x:c r="B14" s="2"/>
      <x:c r="C14" s="2"/>
      <x:c r="D14" s="14" t="n">
        <x:v>80</x:v>
      </x:c>
      <x:c r="E14" s="2"/>
      <x:c r="F14" s="11" t="str">
        <x:v>Проведённые и оплаченные</x:v>
      </x:c>
      <x:c r="G14" s="11"/>
      <x:c r="H14" s="11"/>
    </x:row>
    <x:row r="15" ht="25" customHeight="1">
      <x:c r="A15" s="2" t="str">
        <x:v>Длительность урока, минут</x:v>
      </x:c>
      <x:c r="B15" s="2"/>
      <x:c r="C15" s="2"/>
      <x:c r="D15" s="13" t="n">
        <x:v>60</x:v>
      </x:c>
      <x:c r="E15" s="2"/>
      <x:c r="F15" s="11" t="str">
        <x:v>Одинаковая для всех уроков</x:v>
      </x:c>
      <x:c r="G15" s="11"/>
      <x:c r="H15" s="11"/>
    </x:row>
    <x:row r="16" ht="25" customHeight="1">
      <x:c r="A16" s="2" t="str">
        <x:v>Подготовка на урок, минут</x:v>
      </x:c>
      <x:c r="B16" s="2"/>
      <x:c r="C16" s="2"/>
      <x:c r="D16" s="13" t="n">
        <x:v>20</x:v>
      </x:c>
      <x:c r="E16" s="2"/>
      <x:c r="F16" s="11" t="str">
        <x:v>Включая проверку заданий</x:v>
      </x:c>
      <x:c r="G16" s="11"/>
      <x:c r="H16" s="11"/>
    </x:row>
    <x:row r="17" ht="25" customHeight="1">
      <x:c r="A17" s="2" t="str">
        <x:v>Другая работа, ч в месяц</x:v>
      </x:c>
      <x:c r="B17" s="2"/>
      <x:c r="C17" s="2"/>
      <x:c r="D17" s="13" t="n">
        <x:v>10</x:v>
      </x:c>
      <x:c r="E17" s="2"/>
      <x:c r="F17" s="11" t="str">
        <x:v>Переписка, поиск учеников, дорога</x:v>
      </x:c>
      <x:c r="G17" s="11"/>
      <x:c r="H17" s="11"/>
    </x:row>
    <x:row r="18" ht="25" customHeight="1">
      <x:c r="A18" s="2" t="str">
        <x:v>Доля выручки на удержания, %</x:v>
      </x:c>
      <x:c r="B18" s="2"/>
      <x:c r="C18" s="2"/>
      <x:c r="D18" s="13" t="n">
        <x:v>0</x:v>
      </x:c>
      <x:c r="E18" s="2"/>
      <x:c r="F18" s="11" t="str">
        <x:v>Налоги и комиссии, если применимы</x:v>
      </x:c>
      <x:c r="G18" s="11"/>
      <x:c r="H18" s="11"/>
    </x:row>
    <x:row r="19" ht="25" customHeight="1">
      <x:c r="A19" s="2" t="str">
        <x:v>Текущая цена урока</x:v>
      </x:c>
      <x:c r="B19" s="2"/>
      <x:c r="C19" s="2"/>
      <x:c r="D19" s="13" t="n">
        <x:v>1500</x:v>
      </x:c>
      <x:c r="E19" s="2"/>
      <x:c r="F19" s="11" t="str">
        <x:v>Для расчёта текущего дохода</x:v>
      </x:c>
      <x:c r="G19" s="11"/>
      <x:c r="H19" s="11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 t="str">
        <x:v>Допустимые значения</x:v>
      </x:c>
      <x:c r="B21" s="2"/>
      <x:c r="C21" s="2"/>
      <x:c r="D21" s="2"/>
      <x:c r="E21" s="2"/>
      <x:c r="F21" s="2"/>
      <x:c r="G21" s="2"/>
      <x:c r="H21" s="2"/>
    </x:row>
    <x:row r="22" ht="25" customHeight="1">
      <x:c r="A22" s="2" t="str">
        <x:v>Состояние исходных данных</x:v>
      </x:c>
      <x:c r="B22" s="2"/>
      <x:c r="C22" s="2"/>
      <x:c r="D22" s="2" t="str">
        <x:f>IF(COUNT(D12:D19)&lt;&gt;8,"Заполните числа",IF(OR(MIN(D12:D19)&lt;0,D14&lt;1,D14&lt;&gt;INT(D14),D14&gt;1000000,D15&lt;1,D15&gt;1440,D16&gt;1440,D17&gt;1000000,D18&gt;99.9,MAX(D12:D13)&gt;1000000000,D19&gt;1000000000),"Проверьте числа","Готово"))</x:f>
        <x:v>Готово</x:v>
      </x:c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 t="str">
        <x:v>Нужная выручка, ₽</x:v>
      </x:c>
      <x:c r="B24" s="2"/>
      <x:c r="C24" s="2"/>
      <x:c r="D24" s="15" t="n">
        <x:f>IF(D22&lt;&gt;"Готово","—",(D12+D13)/(1-D18/100))</x:f>
        <x:v>85000</x:v>
      </x:c>
      <x:c r="E24" s="2"/>
      <x:c r="F24" s="2"/>
      <x:c r="G24" s="2"/>
      <x:c r="H24" s="2"/>
    </x:row>
    <x:row r="25" ht="25" customHeight="1">
      <x:c r="A25" s="2" t="str">
        <x:v>Часы занятий</x:v>
      </x:c>
      <x:c r="B25" s="2"/>
      <x:c r="C25" s="2"/>
      <x:c r="D25" s="15" t="n">
        <x:f>IF(D22&lt;&gt;"Готово","—",D14*D15/60)</x:f>
        <x:v>80</x:v>
      </x:c>
      <x:c r="E25" s="2"/>
      <x:c r="F25" s="2"/>
      <x:c r="G25" s="2"/>
      <x:c r="H25" s="2"/>
    </x:row>
    <x:row r="26" ht="25" customHeight="1">
      <x:c r="A26" s="2" t="str">
        <x:v>Часы подготовки</x:v>
      </x:c>
      <x:c r="B26" s="2"/>
      <x:c r="C26" s="2"/>
      <x:c r="D26" s="15" t="n">
        <x:f>IF(D22&lt;&gt;"Готово","—",D14*D16/60)</x:f>
        <x:v>26.666666666666668</x:v>
      </x:c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 t="str">
        <x:v>Оплачиваемые уроки: уже за вычетом неоплаченных отмен. Не учитывайте отмены второй раз.</x:v>
      </x:c>
      <x:c r="B28" s="2"/>
      <x:c r="C28" s="2"/>
      <x:c r="D28" s="2"/>
      <x:c r="E28" s="2"/>
      <x:c r="F28" s="2"/>
      <x:c r="G28" s="2"/>
      <x:c r="H28" s="2"/>
    </x:row>
    <x:row r="29" ht="25" customHeight="1">
      <x:c r="A29" s="2" t="str">
        <x:v>Удержания: процент от всей выручки, не от прибыли. 0 означает, что они не включены в пример.</x:v>
      </x:c>
      <x:c r="B29" s="2"/>
      <x:c r="C29" s="2"/>
      <x:c r="D29" s="2"/>
      <x:c r="E29" s="2"/>
      <x:c r="F29" s="2"/>
      <x:c r="G29" s="2"/>
      <x:c r="H29" s="2"/>
    </x:row>
    <x:row r="30" ht="25" customHeight="1">
      <x:c r="A30" s="2" t="str">
        <x:v>Ставка = (желаемый доход + расходы) / (1 − процент / 100) / число оплачиваемых уроков.</x:v>
      </x:c>
      <x:c r="B30" s="2"/>
      <x:c r="C30" s="2"/>
      <x:c r="D30" s="2"/>
      <x:c r="E30" s="2"/>
      <x:c r="F30" s="2"/>
      <x:c r="G30" s="2"/>
      <x:c r="H30" s="2"/>
    </x:row>
    <x:row r="31" ht="25" customHeight="1">
      <x:c r="A31" s="2" t="str">
        <x:v>Рабочее время = уроки × (длительность + подготовка) / 60 + другая работа. Перерывы включайте сюда сами.</x:v>
      </x:c>
      <x:c r="B31" s="2"/>
      <x:c r="C31" s="2"/>
      <x:c r="D31" s="2"/>
      <x:c r="E31" s="2"/>
      <x:c r="F31" s="2"/>
      <x:c r="G31" s="2"/>
      <x:c r="H31" s="2"/>
    </x:row>
    <x:row r="32" ht="25" customHeight="1">
      <x:c r="A32" s="2" t="str">
        <x:v>Это расчёт по вашим условиям. Он не определяет рыночную цену и не гарантирует число учеников.</x:v>
      </x:c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 t="str">
        <x:v>Учёт проведённых уроков и оплат: urokdesk.ru/payments/</x:v>
      </x:c>
      <x:c r="B34" s="2"/>
      <x:c r="C34" s="2"/>
      <x:c r="D34" s="2"/>
      <x:c r="E34" s="2"/>
      <x:c r="F34" s="2"/>
      <x:c r="G34" s="2"/>
      <x:c r="H34" s="2"/>
    </x:row>
  </x:sheetData>
  <x:conditionalFormatting sqref="D22:D22">
    <x:cfRule type="expression" dxfId="0" priority="1">
      <x:formula>$D22&lt;&gt;"Готово"</x:formula>
    </x:cfRule>
  </x:conditionalFormatting>
  <x:dataValidations count="7">
    <x:dataValidation type="decimal" operator="between" sqref="D12:D13">
      <x:formula1>0</x:formula1>
      <x:formula2>1000000000</x:formula2>
    </x:dataValidation>
    <x:dataValidation type="whole" operator="between" sqref="D14">
      <x:formula1>1</x:formula1>
      <x:formula2>1000000</x:formula2>
    </x:dataValidation>
    <x:dataValidation type="decimal" operator="between" sqref="D15">
      <x:formula1>1</x:formula1>
      <x:formula2>1440</x:formula2>
    </x:dataValidation>
    <x:dataValidation type="decimal" operator="between" sqref="D16">
      <x:formula1>0</x:formula1>
      <x:formula2>1440</x:formula2>
    </x:dataValidation>
    <x:dataValidation type="decimal" operator="between" sqref="D17">
      <x:formula1>0</x:formula1>
      <x:formula2>1000000</x:formula2>
    </x:dataValidation>
    <x:dataValidation type="decimal" operator="between" sqref="D18">
      <x:formula1>0</x:formula1>
      <x:formula2>99.9</x:formula2>
    </x:dataValidation>
    <x:dataValidation type="decimal" operator="between" sqref="D19">
      <x:formula1>0</x:formula1>
      <x:formula2>1000000000</x:formula2>
    </x:dataValidation>
  </x:dataValidations>
  <x:pageMargins left="0.7" right="0.7" top="0.75" bottom="0.75" header="0.3" footer="0.3"/>
</x:worksheet>
</file>